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ed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rightToLeft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1" t="inlineStr">
        <is>
          <t>China landed cost calculator</t>
        </is>
      </c>
    </row>
    <row r="2">
      <c r="A2" s="2" t="inlineStr">
        <is>
          <t>From the factory price to the landed cost per piece and the margin.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Value</t>
        </is>
      </c>
      <c r="C5" s="3" t="inlineStr">
        <is>
          <t>Note</t>
        </is>
      </c>
    </row>
    <row r="6">
      <c r="A6" s="4" t="inlineStr">
        <is>
          <t>Price per piece FOB</t>
        </is>
      </c>
      <c r="B6" s="5" t="n">
        <v>10</v>
      </c>
      <c r="C6" s="6" t="inlineStr"/>
    </row>
    <row r="7">
      <c r="A7" s="4" t="inlineStr">
        <is>
          <t>Quantity</t>
        </is>
      </c>
      <c r="B7" s="5" t="n">
        <v>1000</v>
      </c>
      <c r="C7" s="6" t="inlineStr"/>
    </row>
    <row r="8">
      <c r="A8" s="4" t="inlineStr">
        <is>
          <t>International freight (total)</t>
        </is>
      </c>
      <c r="B8" s="5" t="n">
        <v>1200</v>
      </c>
      <c r="C8" s="6" t="inlineStr">
        <is>
          <t>From the forwarder</t>
        </is>
      </c>
    </row>
    <row r="9">
      <c r="A9" s="4" t="inlineStr">
        <is>
          <t>Insurance % of (goods + freight)</t>
        </is>
      </c>
      <c r="B9" s="5" t="n">
        <v>0.5</v>
      </c>
      <c r="C9" s="6" t="inlineStr"/>
    </row>
    <row r="10">
      <c r="A10" s="4" t="inlineStr">
        <is>
          <t>Duty %</t>
        </is>
      </c>
      <c r="B10" s="5" t="n">
        <v>10</v>
      </c>
      <c r="C10" s="6" t="inlineStr">
        <is>
          <t>By HS code in your country</t>
        </is>
      </c>
    </row>
    <row r="11">
      <c r="A11" s="4" t="inlineStr">
        <is>
          <t>VAT or other tax % on (value + duty)</t>
        </is>
      </c>
      <c r="B11" s="5" t="n">
        <v>0</v>
      </c>
      <c r="C11" s="6" t="inlineStr">
        <is>
          <t>Check your country</t>
        </is>
      </c>
    </row>
    <row r="12">
      <c r="A12" s="4" t="inlineStr">
        <is>
          <t>Inspection (total)</t>
        </is>
      </c>
      <c r="B12" s="5" t="n">
        <v>300</v>
      </c>
      <c r="C12" s="6" t="inlineStr"/>
    </row>
    <row r="13">
      <c r="A13" s="4" t="inlineStr">
        <is>
          <t>Clearance and local transport (total)</t>
        </is>
      </c>
      <c r="B13" s="5" t="n">
        <v>400</v>
      </c>
      <c r="C13" s="6" t="inlineStr"/>
    </row>
    <row r="14">
      <c r="A14" s="4" t="inlineStr">
        <is>
          <t>Selling price per piece</t>
        </is>
      </c>
      <c r="B14" s="5" t="n">
        <v>60</v>
      </c>
      <c r="C14" s="6" t="inlineStr"/>
    </row>
    <row r="15">
      <c r="A15" s="4" t="inlineStr">
        <is>
          <t>Target landed cost per piece</t>
        </is>
      </c>
      <c r="B15" s="5" t="n">
        <v>20</v>
      </c>
      <c r="C15" s="6" t="inlineStr">
        <is>
          <t>From the sourcing brief sheet</t>
        </is>
      </c>
    </row>
    <row r="17">
      <c r="A17" s="7" t="inlineStr">
        <is>
          <t>Results</t>
        </is>
      </c>
      <c r="B17" s="7" t="n"/>
      <c r="C17" s="7" t="n"/>
    </row>
    <row r="18">
      <c r="A18" s="4" t="inlineStr">
        <is>
          <t>Goods value</t>
        </is>
      </c>
      <c r="B18" s="8">
        <f>B6*B7</f>
        <v/>
      </c>
      <c r="C18" s="6" t="n"/>
    </row>
    <row r="19">
      <c r="A19" s="4" t="inlineStr">
        <is>
          <t>Insurance</t>
        </is>
      </c>
      <c r="B19" s="8">
        <f>(B18+B8)*B9/100</f>
        <v/>
      </c>
      <c r="C19" s="6" t="n"/>
    </row>
    <row r="20">
      <c r="A20" s="4" t="inlineStr">
        <is>
          <t>Shipment value (CIF)</t>
        </is>
      </c>
      <c r="B20" s="8">
        <f>B18+B8+B19</f>
        <v/>
      </c>
      <c r="C20" s="6" t="n"/>
    </row>
    <row r="21">
      <c r="A21" s="4" t="inlineStr">
        <is>
          <t>Duty</t>
        </is>
      </c>
      <c r="B21" s="8">
        <f>B20*B10/100</f>
        <v/>
      </c>
      <c r="C21" s="6" t="n"/>
    </row>
    <row r="22">
      <c r="A22" s="4" t="inlineStr">
        <is>
          <t>VAT and other tax</t>
        </is>
      </c>
      <c r="B22" s="8">
        <f>(B20+B21)*B11/100</f>
        <v/>
      </c>
      <c r="C22" s="6" t="n"/>
    </row>
    <row r="23">
      <c r="A23" s="4" t="inlineStr">
        <is>
          <t>Total landed cost</t>
        </is>
      </c>
      <c r="B23" s="8">
        <f>B20+B21+B22+B12+B13</f>
        <v/>
      </c>
      <c r="C23" s="6" t="n"/>
    </row>
    <row r="24">
      <c r="A24" s="9" t="inlineStr">
        <is>
          <t>Landed cost per piece</t>
        </is>
      </c>
      <c r="B24" s="10">
        <f>IFERROR(B23/B7,"")</f>
        <v/>
      </c>
      <c r="C24" s="11" t="n"/>
    </row>
    <row r="25">
      <c r="A25" s="4" t="inlineStr">
        <is>
          <t>Markup</t>
        </is>
      </c>
      <c r="B25" s="12">
        <f>IFERROR(B14/B24,"")</f>
        <v/>
      </c>
      <c r="C25" s="6" t="n"/>
    </row>
    <row r="26">
      <c r="A26" s="4" t="inlineStr">
        <is>
          <t>Margin</t>
        </is>
      </c>
      <c r="B26" s="13">
        <f>IFERROR((B14-B24)/B14,"")</f>
        <v/>
      </c>
      <c r="C26" s="6" t="n"/>
    </row>
    <row r="27">
      <c r="A27" s="4" t="inlineStr">
        <is>
          <t>Against the target</t>
        </is>
      </c>
      <c r="B27" s="6">
        <f>IF(B24="","",IF(B24&lt;=B15,"Within the target cost","Above target: negotiate or change the product"))</f>
        <v/>
      </c>
      <c r="C27" s="6" t="n"/>
    </row>
    <row r="29">
      <c r="A29" s="2" t="inlineStr">
        <is>
          <t>The way duty is calculated differs between countries. Ask a customs broker before you order.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2026-10-27T23:26:09Z</dcterms:created>
  <dcterms:modified xmlns:dcterms="http://purl.org/dc/terms/" xmlns:xsi="http://www.w3.org/2001/XMLSchema-instance" xsi:type="dcterms:W3CDTF">2026-10-27T23:26:09Z</dcterms:modified>
</cp:coreProperties>
</file>