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كلفة الواصل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2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1" t="inlineStr">
        <is>
          <t>حاسبة التكلفة الواصلة من الصين</t>
        </is>
      </c>
    </row>
    <row r="2">
      <c r="A2" s="2" t="inlineStr">
        <is>
          <t>من سعر المصنع إلى التكلفة الواصلة للقطعة والهامش.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البند</t>
        </is>
      </c>
      <c r="B5" s="3" t="inlineStr">
        <is>
          <t>القيمة</t>
        </is>
      </c>
      <c r="C5" s="3" t="inlineStr">
        <is>
          <t>ملاحظة</t>
        </is>
      </c>
    </row>
    <row r="6">
      <c r="A6" s="4" t="inlineStr">
        <is>
          <t>سعر القطعة FOB</t>
        </is>
      </c>
      <c r="B6" s="5" t="n">
        <v>10</v>
      </c>
      <c r="C6" s="6" t="inlineStr"/>
    </row>
    <row r="7">
      <c r="A7" s="4" t="inlineStr">
        <is>
          <t>عدد القطع</t>
        </is>
      </c>
      <c r="B7" s="5" t="n">
        <v>1000</v>
      </c>
      <c r="C7" s="6" t="inlineStr"/>
    </row>
    <row r="8">
      <c r="A8" s="4" t="inlineStr">
        <is>
          <t>الشحن الدولي (إجمالي)</t>
        </is>
      </c>
      <c r="B8" s="5" t="n">
        <v>1200</v>
      </c>
      <c r="C8" s="6" t="inlineStr">
        <is>
          <t>من شركة الشحن</t>
        </is>
      </c>
    </row>
    <row r="9">
      <c r="A9" s="4" t="inlineStr">
        <is>
          <t>نسبة التأمين % من (البضاعة + الشحن)</t>
        </is>
      </c>
      <c r="B9" s="5" t="n">
        <v>0.5</v>
      </c>
      <c r="C9" s="6" t="inlineStr"/>
    </row>
    <row r="10">
      <c r="A10" s="4" t="inlineStr">
        <is>
          <t>نسبة الجمارك %</t>
        </is>
      </c>
      <c r="B10" s="5" t="n">
        <v>10</v>
      </c>
      <c r="C10" s="6" t="inlineStr">
        <is>
          <t>بحسب رمز HS في بلدك</t>
        </is>
      </c>
    </row>
    <row r="11">
      <c r="A11" s="4" t="inlineStr">
        <is>
          <t>ضريبة أو رسوم أخرى % على (القيمة + الجمارك)</t>
        </is>
      </c>
      <c r="B11" s="5" t="n">
        <v>0</v>
      </c>
      <c r="C11" s="6" t="inlineStr">
        <is>
          <t>تحقق من بلدك</t>
        </is>
      </c>
    </row>
    <row r="12">
      <c r="A12" s="4" t="inlineStr">
        <is>
          <t>الفحص (إجمالي)</t>
        </is>
      </c>
      <c r="B12" s="5" t="n">
        <v>300</v>
      </c>
      <c r="C12" s="6" t="inlineStr"/>
    </row>
    <row r="13">
      <c r="A13" s="4" t="inlineStr">
        <is>
          <t>التخليص والنقل المحلي (إجمالي)</t>
        </is>
      </c>
      <c r="B13" s="5" t="n">
        <v>400</v>
      </c>
      <c r="C13" s="6" t="inlineStr"/>
    </row>
    <row r="14">
      <c r="A14" s="4" t="inlineStr">
        <is>
          <t>سعر البيع للقطعة</t>
        </is>
      </c>
      <c r="B14" s="5" t="n">
        <v>60</v>
      </c>
      <c r="C14" s="6" t="inlineStr"/>
    </row>
    <row r="15">
      <c r="A15" s="4" t="inlineStr">
        <is>
          <t>التكلفة الواصلة المستهدفة للقطعة</t>
        </is>
      </c>
      <c r="B15" s="5" t="n">
        <v>20</v>
      </c>
      <c r="C15" s="6" t="inlineStr">
        <is>
          <t>من ورقة موجز التوريد</t>
        </is>
      </c>
    </row>
    <row r="17">
      <c r="A17" s="7" t="inlineStr">
        <is>
          <t>النتائج</t>
        </is>
      </c>
      <c r="B17" s="7" t="n"/>
      <c r="C17" s="7" t="n"/>
    </row>
    <row r="18">
      <c r="A18" s="4" t="inlineStr">
        <is>
          <t>قيمة البضاعة</t>
        </is>
      </c>
      <c r="B18" s="8">
        <f>B6*B7</f>
        <v/>
      </c>
      <c r="C18" s="6" t="n"/>
    </row>
    <row r="19">
      <c r="A19" s="4" t="inlineStr">
        <is>
          <t>التأمين</t>
        </is>
      </c>
      <c r="B19" s="8">
        <f>(B18+B8)*B9/100</f>
        <v/>
      </c>
      <c r="C19" s="6" t="n"/>
    </row>
    <row r="20">
      <c r="A20" s="4" t="inlineStr">
        <is>
          <t>قيمة الشحنة (CIF)</t>
        </is>
      </c>
      <c r="B20" s="8">
        <f>B18+B8+B19</f>
        <v/>
      </c>
      <c r="C20" s="6" t="n"/>
    </row>
    <row r="21">
      <c r="A21" s="4" t="inlineStr">
        <is>
          <t>الجمارك</t>
        </is>
      </c>
      <c r="B21" s="8">
        <f>B20*B10/100</f>
        <v/>
      </c>
      <c r="C21" s="6" t="n"/>
    </row>
    <row r="22">
      <c r="A22" s="4" t="inlineStr">
        <is>
          <t>الضريبة والرسوم الأخرى</t>
        </is>
      </c>
      <c r="B22" s="8">
        <f>(B20+B21)*B11/100</f>
        <v/>
      </c>
      <c r="C22" s="6" t="n"/>
    </row>
    <row r="23">
      <c r="A23" s="4" t="inlineStr">
        <is>
          <t>إجمالي التكلفة الواصلة</t>
        </is>
      </c>
      <c r="B23" s="8">
        <f>B20+B21+B22+B12+B13</f>
        <v/>
      </c>
      <c r="C23" s="6" t="n"/>
    </row>
    <row r="24">
      <c r="A24" s="9" t="inlineStr">
        <is>
          <t>التكلفة الواصلة للقطعة</t>
        </is>
      </c>
      <c r="B24" s="10">
        <f>IFERROR(B23/B7,"")</f>
        <v/>
      </c>
      <c r="C24" s="11" t="n"/>
    </row>
    <row r="25">
      <c r="A25" s="4" t="inlineStr">
        <is>
          <t>المضاعف</t>
        </is>
      </c>
      <c r="B25" s="12">
        <f>IFERROR(B14/B24,"")</f>
        <v/>
      </c>
      <c r="C25" s="6" t="n"/>
    </row>
    <row r="26">
      <c r="A26" s="4" t="inlineStr">
        <is>
          <t>الهامش</t>
        </is>
      </c>
      <c r="B26" s="13">
        <f>IFERROR((B14-B24)/B14,"")</f>
        <v/>
      </c>
      <c r="C26" s="6" t="n"/>
    </row>
    <row r="27">
      <c r="A27" s="4" t="inlineStr">
        <is>
          <t>مقارنة بالهدف</t>
        </is>
      </c>
      <c r="B27" s="6">
        <f>IF(B24="","",IF(B24&lt;=B15,"ضمن التكلفة المستهدفة","أعلى من الهدف: فاوض أو عدّل المنتج"))</f>
        <v/>
      </c>
      <c r="C27" s="6" t="n"/>
    </row>
    <row r="29">
      <c r="A29" s="2" t="inlineStr">
        <is>
          <t>طريقة حساب الجمارك تختلف بين البلدان. استشر مخلّصًا جمركيًا قبل الطلب.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