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umption and cost" sheetId="1" state="visible" r:id="rId1"/>
    <sheet xmlns:r="http://schemas.openxmlformats.org/officeDocument/2006/relationships" name="Width effe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164" fontId="5" fillId="4" borderId="0" pivotButton="0" quotePrefix="0" xfId="0"/>
    <xf numFmtId="164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9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2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</cols>
  <sheetData>
    <row r="1">
      <c r="A1" s="1" t="inlineStr">
        <is>
          <t>Fabric consumption and piece cost</t>
        </is>
      </c>
    </row>
    <row r="2">
      <c r="A2" s="2" t="inlineStr">
        <is>
          <t>From pattern consumption to the full piece cost and margin.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Size</t>
        </is>
      </c>
      <c r="B5" s="3" t="inlineStr">
        <is>
          <t>Consumption (m)</t>
        </is>
      </c>
      <c r="C5" s="3" t="inlineStr">
        <is>
          <t>Size share %</t>
        </is>
      </c>
    </row>
    <row r="6">
      <c r="A6" s="4" t="inlineStr">
        <is>
          <t>S</t>
        </is>
      </c>
      <c r="B6" s="5" t="n">
        <v>1.4</v>
      </c>
      <c r="C6" s="5" t="n">
        <v>20</v>
      </c>
    </row>
    <row r="7">
      <c r="A7" s="4" t="inlineStr">
        <is>
          <t>M</t>
        </is>
      </c>
      <c r="B7" s="5" t="n">
        <v>1.5</v>
      </c>
      <c r="C7" s="5" t="n">
        <v>35</v>
      </c>
    </row>
    <row r="8">
      <c r="A8" s="4" t="inlineStr">
        <is>
          <t>L</t>
        </is>
      </c>
      <c r="B8" s="5" t="n">
        <v>1.6</v>
      </c>
      <c r="C8" s="5" t="n">
        <v>30</v>
      </c>
    </row>
    <row r="9">
      <c r="A9" s="4" t="inlineStr">
        <is>
          <t>XL</t>
        </is>
      </c>
      <c r="B9" s="5" t="n">
        <v>1.7</v>
      </c>
      <c r="C9" s="5" t="n">
        <v>15</v>
      </c>
    </row>
    <row r="10">
      <c r="A10" s="6" t="inlineStr">
        <is>
          <t>Weighted average consumption (m)</t>
        </is>
      </c>
      <c r="B10" s="7">
        <f>IFERROR(SUMPRODUCT(B6:B9,C6:C9)/SUM(C6:C9),"")</f>
        <v/>
      </c>
      <c r="C10" s="6" t="n"/>
    </row>
    <row r="12">
      <c r="A12" s="6" t="inlineStr">
        <is>
          <t>Item</t>
        </is>
      </c>
      <c r="B12" s="6" t="inlineStr">
        <is>
          <t>Value</t>
        </is>
      </c>
      <c r="C12" s="6" t="n"/>
    </row>
    <row r="13">
      <c r="A13" s="4" t="inlineStr">
        <is>
          <t>Waste %</t>
        </is>
      </c>
      <c r="B13" s="5" t="n">
        <v>10</v>
      </c>
    </row>
    <row r="14">
      <c r="A14" s="4" t="inlineStr">
        <is>
          <t>Price per metre</t>
        </is>
      </c>
      <c r="B14" s="5" t="n">
        <v>6</v>
      </c>
    </row>
    <row r="15">
      <c r="A15" s="4" t="inlineStr">
        <is>
          <t>Trims cost per piece</t>
        </is>
      </c>
      <c r="B15" s="5" t="n">
        <v>2.2</v>
      </c>
    </row>
    <row r="16">
      <c r="A16" s="4" t="inlineStr">
        <is>
          <t>Sewing and finishing per piece</t>
        </is>
      </c>
      <c r="B16" s="5" t="n">
        <v>4</v>
      </c>
    </row>
    <row r="17">
      <c r="A17" s="4" t="inlineStr">
        <is>
          <t>Shipping and duty per piece</t>
        </is>
      </c>
      <c r="B17" s="5" t="n">
        <v>2.5</v>
      </c>
    </row>
    <row r="18">
      <c r="A18" s="4" t="inlineStr">
        <is>
          <t>Selling price</t>
        </is>
      </c>
      <c r="B18" s="5" t="n">
        <v>60</v>
      </c>
    </row>
    <row r="19">
      <c r="A19" s="6" t="inlineStr">
        <is>
          <t>Results</t>
        </is>
      </c>
      <c r="B19" s="6" t="n"/>
      <c r="C19" s="6" t="n"/>
    </row>
    <row r="20">
      <c r="A20" s="4" t="inlineStr">
        <is>
          <t>Metres needed per piece</t>
        </is>
      </c>
      <c r="B20" s="8">
        <f>B10*(1+B13/100)</f>
        <v/>
      </c>
    </row>
    <row r="21">
      <c r="A21" s="4" t="inlineStr">
        <is>
          <t>Fabric cost per piece</t>
        </is>
      </c>
      <c r="B21" s="9">
        <f>B20*B14</f>
        <v/>
      </c>
    </row>
    <row r="22">
      <c r="A22" s="4" t="inlineStr">
        <is>
          <t>Landed cost per piece</t>
        </is>
      </c>
      <c r="B22" s="9">
        <f>B21+B15+B16+B17</f>
        <v/>
      </c>
    </row>
    <row r="23">
      <c r="A23" s="4" t="inlineStr">
        <is>
          <t>Markup</t>
        </is>
      </c>
      <c r="B23" s="10">
        <f>IFERROR(B18/B22,"")</f>
        <v/>
      </c>
    </row>
    <row r="24">
      <c r="A24" s="4" t="inlineStr">
        <is>
          <t>Margin</t>
        </is>
      </c>
      <c r="B24" s="11">
        <f>IFERROR((B18-B22)/B18,"")</f>
        <v/>
      </c>
    </row>
    <row r="25">
      <c r="A25" s="4" t="inlineStr">
        <is>
          <t>Fabric share of cost</t>
        </is>
      </c>
      <c r="B25" s="12">
        <f>IFERROR(B21/B22,"")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</cols>
  <sheetData>
    <row r="1">
      <c r="A1" s="1" t="inlineStr">
        <is>
          <t>How fabric width changes cost</t>
        </is>
      </c>
    </row>
    <row r="2">
      <c r="A2" s="2" t="inlineStr">
        <is>
          <t>A narrower, cheaper fabric can cost more per piece.</t>
        </is>
      </c>
    </row>
    <row r="4">
      <c r="A4" s="3" t="inlineStr">
        <is>
          <t>Item</t>
        </is>
      </c>
      <c r="B4" s="3" t="inlineStr">
        <is>
          <t>Fabric A</t>
        </is>
      </c>
      <c r="C4" s="3" t="inlineStr">
        <is>
          <t>Fabric B</t>
        </is>
      </c>
    </row>
    <row r="5">
      <c r="A5" s="4" t="inlineStr">
        <is>
          <t>Usable width (cm)</t>
        </is>
      </c>
      <c r="B5" s="5" t="n">
        <v>150</v>
      </c>
      <c r="C5" s="5" t="n">
        <v>110</v>
      </c>
    </row>
    <row r="6">
      <c r="A6" s="4" t="inlineStr">
        <is>
          <t>Consumption (m)</t>
        </is>
      </c>
      <c r="B6" s="5" t="n">
        <v>1.5</v>
      </c>
      <c r="C6" s="5" t="n">
        <v>2</v>
      </c>
    </row>
    <row r="7">
      <c r="A7" s="4" t="inlineStr">
        <is>
          <t>Price per metre</t>
        </is>
      </c>
      <c r="B7" s="5" t="n">
        <v>6</v>
      </c>
      <c r="C7" s="5" t="n">
        <v>4.5</v>
      </c>
    </row>
    <row r="8">
      <c r="A8" s="4" t="inlineStr">
        <is>
          <t>Waste %</t>
        </is>
      </c>
      <c r="B8" s="5" t="n">
        <v>10</v>
      </c>
      <c r="C8" s="5" t="n">
        <v>10</v>
      </c>
    </row>
    <row r="10">
      <c r="A10" s="13" t="inlineStr">
        <is>
          <t>Fabric cost per piece</t>
        </is>
      </c>
      <c r="B10" s="14">
        <f>B6*(1+B8/100)*B7</f>
        <v/>
      </c>
      <c r="C10" s="14">
        <f>C6*(1+C8/100)*C7</f>
        <v/>
      </c>
    </row>
    <row r="11">
      <c r="A11" s="4" t="inlineStr">
        <is>
          <t>Cheapest per piece</t>
        </is>
      </c>
      <c r="B11" s="15">
        <f>IF(B10&lt;=C10,"Fabric A","Fabric B")</f>
        <v/>
      </c>
      <c r="C11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