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قاييس" sheetId="1" state="visible" r:id="rId1"/>
    <sheet xmlns:r="http://schemas.openxmlformats.org/officeDocument/2006/relationships" name="أثر الخص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right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4" borderId="0" pivotButton="0" quotePrefix="0" xfId="0"/>
    <xf numFmtId="2" fontId="4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wrapText="1"/>
    </xf>
    <xf numFmtId="9" fontId="4" fillId="3" borderId="1" applyAlignment="1" pivotButton="0" quotePrefix="0" xfId="0">
      <alignment horizontal="right" vertical="center" wrapText="1"/>
    </xf>
    <xf numFmtId="9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showGridLines="0" rightToLeft="1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60" customWidth="1" min="3" max="3"/>
  </cols>
  <sheetData>
    <row r="1">
      <c r="A1" s="1" t="inlineStr">
        <is>
          <t>حاسبة مقاييس التسويق</t>
        </is>
      </c>
    </row>
    <row r="2">
      <c r="A2" s="2" t="inlineStr">
        <is>
          <t>أدخل أرقام فترة واحدة (أسبوع أو شهر). تُحسب الأرقام الستة تلقائيًا.</t>
        </is>
      </c>
    </row>
    <row r="3">
      <c r="A3" s="2" t="inlineStr">
        <is>
          <t>الخانات الصفراء تعبئها أنت، والباقي يُحسب تلقائيًا. الأرقام الجاهزة في الملف أمثلة افتراضية لشرح الطريقة وليست أرقام سوق.</t>
        </is>
      </c>
    </row>
    <row r="5">
      <c r="A5" s="3" t="inlineStr">
        <is>
          <t>البند</t>
        </is>
      </c>
      <c r="B5" s="3" t="inlineStr">
        <is>
          <t>القيمة</t>
        </is>
      </c>
      <c r="C5" s="3" t="inlineStr">
        <is>
          <t>ملاحظة</t>
        </is>
      </c>
    </row>
    <row r="6">
      <c r="A6" s="4" t="inlineStr">
        <is>
          <t>عدد زوار المتجر</t>
        </is>
      </c>
      <c r="B6" s="5" t="n">
        <v>2000</v>
      </c>
      <c r="C6" s="6" t="inlineStr"/>
    </row>
    <row r="7">
      <c r="A7" s="4" t="inlineStr">
        <is>
          <t>عدد الطلبات</t>
        </is>
      </c>
      <c r="B7" s="5" t="n">
        <v>40</v>
      </c>
      <c r="C7" s="6" t="inlineStr"/>
    </row>
    <row r="8">
      <c r="A8" s="4" t="inlineStr">
        <is>
          <t>إجمالي المبيعات</t>
        </is>
      </c>
      <c r="B8" s="5" t="n">
        <v>2400</v>
      </c>
      <c r="C8" s="6" t="inlineStr"/>
    </row>
    <row r="9">
      <c r="A9" s="4" t="inlineStr">
        <is>
          <t>إنفاق التسويق</t>
        </is>
      </c>
      <c r="B9" s="5" t="n">
        <v>750</v>
      </c>
      <c r="C9" s="6" t="inlineStr">
        <is>
          <t>إعلانات وهدايا صناع المحتوى وأدوات</t>
        </is>
      </c>
    </row>
    <row r="10">
      <c r="A10" s="4" t="inlineStr">
        <is>
          <t>عدد العملاء الجدد</t>
        </is>
      </c>
      <c r="B10" s="5" t="n">
        <v>30</v>
      </c>
      <c r="C10" s="6" t="inlineStr"/>
    </row>
    <row r="11">
      <c r="A11" s="4" t="inlineStr">
        <is>
          <t>عدد العملاء الذين اشتروا مرة ثانية</t>
        </is>
      </c>
      <c r="B11" s="5" t="n">
        <v>6</v>
      </c>
      <c r="C11" s="6" t="inlineStr"/>
    </row>
    <row r="12">
      <c r="A12" s="4" t="inlineStr">
        <is>
          <t>إجمالي العملاء في الفترة</t>
        </is>
      </c>
      <c r="B12" s="5" t="n">
        <v>36</v>
      </c>
      <c r="C12" s="6" t="inlineStr"/>
    </row>
    <row r="13">
      <c r="A13" s="4" t="inlineStr">
        <is>
          <t>تكلفة المنتج لكل طلب</t>
        </is>
      </c>
      <c r="B13" s="5" t="n">
        <v>20</v>
      </c>
      <c r="C13" s="6" t="inlineStr"/>
    </row>
    <row r="14">
      <c r="A14" s="4" t="inlineStr">
        <is>
          <t>الشحن والتغليف لكل طلب</t>
        </is>
      </c>
      <c r="B14" s="5" t="n">
        <v>6</v>
      </c>
      <c r="C14" s="6" t="inlineStr"/>
    </row>
    <row r="15">
      <c r="A15" s="4" t="inlineStr">
        <is>
          <t>رسوم الدفع لكل طلب</t>
        </is>
      </c>
      <c r="B15" s="5" t="n">
        <v>2</v>
      </c>
      <c r="C15" s="6" t="inlineStr"/>
    </row>
    <row r="17">
      <c r="A17" s="7" t="inlineStr">
        <is>
          <t>النتائج</t>
        </is>
      </c>
      <c r="B17" s="7" t="n"/>
      <c r="C17" s="7" t="n"/>
    </row>
    <row r="18">
      <c r="A18" s="4" t="inlineStr">
        <is>
          <t>متوسط قيمة الطلب (AOV)</t>
        </is>
      </c>
      <c r="B18" s="8">
        <f>IFERROR(B8/B7,0)</f>
        <v/>
      </c>
      <c r="C18" s="6" t="inlineStr">
        <is>
          <t>المبيعات ÷ الطلبات</t>
        </is>
      </c>
    </row>
    <row r="19">
      <c r="A19" s="4" t="inlineStr">
        <is>
          <t>نسبة التحويل</t>
        </is>
      </c>
      <c r="B19" s="9">
        <f>IFERROR(B7/B6,0)</f>
        <v/>
      </c>
      <c r="C19" s="6" t="inlineStr">
        <is>
          <t>الطلبات ÷ الزوار</t>
        </is>
      </c>
    </row>
    <row r="20">
      <c r="A20" s="4" t="inlineStr">
        <is>
          <t>تكلفة اكتساب العميل (CAC)</t>
        </is>
      </c>
      <c r="B20" s="8">
        <f>IFERROR(B9/B10,0)</f>
        <v/>
      </c>
      <c r="C20" s="6" t="inlineStr">
        <is>
          <t>الإنفاق ÷ العملاء الجدد</t>
        </is>
      </c>
    </row>
    <row r="21">
      <c r="A21" s="4" t="inlineStr">
        <is>
          <t>هامش الطلب قبل الإعلان</t>
        </is>
      </c>
      <c r="B21" s="8">
        <f>B18-B13-B14-B15</f>
        <v/>
      </c>
      <c r="C21" s="6" t="inlineStr">
        <is>
          <t>AOV - المنتج - الشحن - الرسوم</t>
        </is>
      </c>
    </row>
    <row r="22">
      <c r="A22" s="4" t="inlineStr">
        <is>
          <t>نقطة تعادل الإعلان (ROAS)</t>
        </is>
      </c>
      <c r="B22" s="8">
        <f>IFERROR(B18/B21,0)</f>
        <v/>
      </c>
      <c r="C22" s="6" t="inlineStr">
        <is>
          <t>AOV ÷ هامش الطلب</t>
        </is>
      </c>
    </row>
    <row r="23">
      <c r="A23" s="4" t="inlineStr">
        <is>
          <t>ربح الطلب الأول بعد الاكتساب</t>
        </is>
      </c>
      <c r="B23" s="8">
        <f>B21-B20</f>
        <v/>
      </c>
      <c r="C23" s="6" t="inlineStr">
        <is>
          <t>هامش الطلب - CAC</t>
        </is>
      </c>
    </row>
    <row r="24">
      <c r="A24" s="4" t="inlineStr">
        <is>
          <t>نسبة الشراء المتكرر</t>
        </is>
      </c>
      <c r="B24" s="9">
        <f>IFERROR(B11/B12,0)</f>
        <v/>
      </c>
      <c r="C24" s="6" t="inlineStr">
        <is>
          <t>العائدون ÷ إجمالي العملاء</t>
        </is>
      </c>
    </row>
    <row r="25">
      <c r="A25" s="4" t="inlineStr">
        <is>
          <t>عائد الإعلان الفعلي (ROAS)</t>
        </is>
      </c>
      <c r="B25" s="8">
        <f>IFERROR(B8/B9,0)</f>
        <v/>
      </c>
      <c r="C25" s="6" t="inlineStr">
        <is>
          <t>المبيعات ÷ الإنفاق</t>
        </is>
      </c>
    </row>
    <row r="27">
      <c r="A27" s="7" t="inlineStr">
        <is>
          <t>القراءة</t>
        </is>
      </c>
      <c r="B27" s="7" t="n"/>
      <c r="C27" s="7" t="n"/>
    </row>
    <row r="28" ht="34" customHeight="1">
      <c r="A28" s="10">
        <f>IF(B22=0,"",IF(B25&gt;=B22,"عائد إعلانك الفعلي فوق نقطة التعادل: الطلب الأول يربح","عائد إعلانك الفعلي تحت نقطة التعادل: الطلب الأول يخسر ويلزم أن يعوّضه الشراء المتكرر"))</f>
        <v/>
      </c>
    </row>
  </sheetData>
  <mergeCells count="1">
    <mergeCell ref="A28:C2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0" rightToLeft="1" workbookViewId="0">
      <selection activeCell="A1" sqref="A1"/>
    </sheetView>
  </sheetViews>
  <sheetFormatPr baseColWidth="8" defaultRowHeight="15"/>
  <cols>
    <col width="52" customWidth="1" min="1" max="1"/>
    <col width="20" customWidth="1" min="2" max="2"/>
    <col width="18" customWidth="1" min="3" max="3"/>
    <col width="16" customWidth="1" min="4" max="4"/>
    <col width="26" customWidth="1" min="5" max="5"/>
  </cols>
  <sheetData>
    <row r="1">
      <c r="A1" s="1" t="inlineStr">
        <is>
          <t>ماذا يفعل الخصم بربحك؟</t>
        </is>
      </c>
    </row>
    <row r="2">
      <c r="A2" s="2" t="inlineStr">
        <is>
          <t>غيّر السعر والتكلفة الكلية للقطعة وانظر كم تحتاج من مبيعات إضافية.</t>
        </is>
      </c>
    </row>
    <row r="3">
      <c r="A3" s="2" t="inlineStr">
        <is>
          <t>الخانات الصفراء تعبئها أنت، والباقي يُحسب تلقائيًا. الأرقام الجاهزة في الملف أمثلة افتراضية لشرح الطريقة وليست أرقام سوق.</t>
        </is>
      </c>
    </row>
    <row r="5">
      <c r="A5" s="4" t="inlineStr">
        <is>
          <t>سعر القطعة</t>
        </is>
      </c>
      <c r="B5" s="5" t="n">
        <v>60</v>
      </c>
    </row>
    <row r="6">
      <c r="A6" s="4" t="inlineStr">
        <is>
          <t>التكلفة الكلية للقطعة (منتج وشحن وتغليف ورسوم)</t>
        </is>
      </c>
      <c r="B6" s="5" t="n">
        <v>28</v>
      </c>
    </row>
    <row r="8">
      <c r="A8" s="3" t="inlineStr">
        <is>
          <t>الخصم</t>
        </is>
      </c>
      <c r="B8" s="3" t="inlineStr">
        <is>
          <t>السعر بعد الخصم</t>
        </is>
      </c>
      <c r="C8" s="3" t="inlineStr">
        <is>
          <t>الربح للقطعة</t>
        </is>
      </c>
      <c r="D8" s="3" t="inlineStr">
        <is>
          <t>تغير الربح</t>
        </is>
      </c>
      <c r="E8" s="3" t="inlineStr">
        <is>
          <t>المبيعات الإضافية المطلوبة</t>
        </is>
      </c>
    </row>
    <row r="9">
      <c r="A9" s="11" t="n">
        <v>0</v>
      </c>
      <c r="B9" s="8">
        <f>$B$5*(1-A9)</f>
        <v/>
      </c>
      <c r="C9" s="8">
        <f>B9-$B$6</f>
        <v/>
      </c>
      <c r="D9" s="12">
        <f>IFERROR(C9/$C$9-1,0)</f>
        <v/>
      </c>
      <c r="E9" s="12">
        <f>IF(C9&lt;=0,"لا ربح",$C$9/C9-1)</f>
        <v/>
      </c>
    </row>
    <row r="10">
      <c r="A10" s="11" t="n">
        <v>0.1</v>
      </c>
      <c r="B10" s="8">
        <f>$B$5*(1-A10)</f>
        <v/>
      </c>
      <c r="C10" s="8">
        <f>B10-$B$6</f>
        <v/>
      </c>
      <c r="D10" s="12">
        <f>IFERROR(C10/$C$9-1,0)</f>
        <v/>
      </c>
      <c r="E10" s="12">
        <f>IF(C10&lt;=0,"لا ربح",$C$9/C10-1)</f>
        <v/>
      </c>
    </row>
    <row r="11">
      <c r="A11" s="11" t="n">
        <v>0.15</v>
      </c>
      <c r="B11" s="8">
        <f>$B$5*(1-A11)</f>
        <v/>
      </c>
      <c r="C11" s="8">
        <f>B11-$B$6</f>
        <v/>
      </c>
      <c r="D11" s="12">
        <f>IFERROR(C11/$C$9-1,0)</f>
        <v/>
      </c>
      <c r="E11" s="12">
        <f>IF(C11&lt;=0,"لا ربح",$C$9/C11-1)</f>
        <v/>
      </c>
    </row>
    <row r="12">
      <c r="A12" s="11" t="n">
        <v>0.2</v>
      </c>
      <c r="B12" s="8">
        <f>$B$5*(1-A12)</f>
        <v/>
      </c>
      <c r="C12" s="8">
        <f>B12-$B$6</f>
        <v/>
      </c>
      <c r="D12" s="12">
        <f>IFERROR(C12/$C$9-1,0)</f>
        <v/>
      </c>
      <c r="E12" s="12">
        <f>IF(C12&lt;=0,"لا ربح",$C$9/C12-1)</f>
        <v/>
      </c>
    </row>
    <row r="13">
      <c r="A13" s="11" t="n">
        <v>0.25</v>
      </c>
      <c r="B13" s="8">
        <f>$B$5*(1-A13)</f>
        <v/>
      </c>
      <c r="C13" s="8">
        <f>B13-$B$6</f>
        <v/>
      </c>
      <c r="D13" s="12">
        <f>IFERROR(C13/$C$9-1,0)</f>
        <v/>
      </c>
      <c r="E13" s="12">
        <f>IF(C13&lt;=0,"لا ربح",$C$9/C13-1)</f>
        <v/>
      </c>
    </row>
    <row r="14">
      <c r="A14" s="11" t="n">
        <v>0.3</v>
      </c>
      <c r="B14" s="8">
        <f>$B$5*(1-A14)</f>
        <v/>
      </c>
      <c r="C14" s="8">
        <f>B14-$B$6</f>
        <v/>
      </c>
      <c r="D14" s="12">
        <f>IFERROR(C14/$C$9-1,0)</f>
        <v/>
      </c>
      <c r="E14" s="12">
        <f>IF(C14&lt;=0,"لا ربح",$C$9/C14-1)</f>
        <v/>
      </c>
    </row>
    <row r="15">
      <c r="A15" s="11" t="n">
        <v>0.4</v>
      </c>
      <c r="B15" s="8">
        <f>$B$5*(1-A15)</f>
        <v/>
      </c>
      <c r="C15" s="8">
        <f>B15-$B$6</f>
        <v/>
      </c>
      <c r="D15" s="12">
        <f>IFERROR(C15/$C$9-1,0)</f>
        <v/>
      </c>
      <c r="E15" s="12">
        <f>IF(C15&lt;=0,"لا ربح",$C$9/C15-1)</f>
        <v/>
      </c>
    </row>
    <row r="16">
      <c r="A16" s="11" t="n">
        <v>0.5</v>
      </c>
      <c r="B16" s="8">
        <f>$B$5*(1-A16)</f>
        <v/>
      </c>
      <c r="C16" s="8">
        <f>B16-$B$6</f>
        <v/>
      </c>
      <c r="D16" s="12">
        <f>IFERROR(C16/$C$9-1,0)</f>
        <v/>
      </c>
      <c r="E16" s="12">
        <f>IF(C16&lt;=0,"لا ربح",$C$9/C16-1)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2026-10-27T23:12:07Z</dcterms:created>
  <dcterms:modified xmlns:dcterms="http://purl.org/dc/terms/" xmlns:xsi="http://www.w3.org/2001/XMLSchema-instance" xsi:type="dcterms:W3CDTF">2026-10-27T23:12:07Z</dcterms:modified>
</cp:coreProperties>
</file>